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<sst xmlns="http://schemas.openxmlformats.org/spreadsheetml/2006/main" count="106" uniqueCount="73">
  <si>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</si>
  <si>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</si>
  <si>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</si>
  <si>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</si>
  <si>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</si>
  <si>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</si>
  <si>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</si>
  <si>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</si>
  <si>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</si>
  <si>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</si>
  <si>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</si>
  <si>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</si>
  <si>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</si>
  <si>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</si>
  <si>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</si>
  <si>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</si>
  <si>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</si>
  <si>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</si>
  <si>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</si>
  <si>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</si>
  <si>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</si>
  <si>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</si>
  <si>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</si>
  <si>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</si>
  <si>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</si>
  <si>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</si>
  <si>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</si>
  <si>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</si>
  <si>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</si>
  <si>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</si>
  <si>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</si>
  <si>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</si>
  <si>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</si>
  <si>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</si>
  <si>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</si>
  <si>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</si>
  <si>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</si>
  <si>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</si>
  <si>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</si>
  <si>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</si>
  <si>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</si>
  <si>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</si>
  <si>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</si>
  <si>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</si>
  <si>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</si>
  <si>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</si>
  <si>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</si>
  <si>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</si>
  <si>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</si>
  <si>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</si>
  <si>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</si>
  <si>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</si>
  <si>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</si>
  <si>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</si>
  <si>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</si>
  <si>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</si>
  <si>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</si>
  <si>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</si>
  <si>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</si>
  <si>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</si>
  <si>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</si>
  <si>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</si>
  <si>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</si>
  <si>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</si>
  <si>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</si>
  <si>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</si>
  <si>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</si>
  <si>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</si>
  <si>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29.02.2016</t>
  </si>
  <si>
    <r>
      <t xml:space="preserve">станом на 29.02.2016р.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</si>
  <si>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</si>
  <si>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</si>
  <si>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29.02.2016р.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</si>
</sst>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5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2" fillId="0" borderId="41" xfId="0" applyNumberFormat="1" applyFont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11" fillId="0" borderId="4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17443"/>
        <c:crosses val="autoZero"/>
        <c:auto val="0"/>
        <c:lblOffset val="100"/>
        <c:tickLblSkip val="1"/>
        <c:noMultiLvlLbl val="0"/>
      </c:catAx>
      <c:valAx>
        <c:axId val="1271744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3261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79933"/>
        <c:crosses val="autoZero"/>
        <c:auto val="0"/>
        <c:lblOffset val="100"/>
        <c:tickLblSkip val="1"/>
        <c:noMultiLvlLbl val="0"/>
      </c:catAx>
      <c:valAx>
        <c:axId val="2347993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481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29.02.2016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9992806"/>
        <c:axId val="22826391"/>
      </c:bar3D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 val="autoZero"/>
        <c:auto val="1"/>
        <c:lblOffset val="100"/>
        <c:tickLblSkip val="1"/>
        <c:noMultiLvlLbl val="0"/>
      </c:catAx>
      <c:valAx>
        <c:axId val="22826391"/>
        <c:scaling>
          <c:orientation val="minMax"/>
          <c:max val="6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92806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110928"/>
        <c:axId val="36998353"/>
      </c:bar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98353"/>
        <c:crosses val="autoZero"/>
        <c:auto val="1"/>
        <c:lblOffset val="100"/>
        <c:tickLblSkip val="1"/>
        <c:noMultiLvlLbl val="0"/>
      </c:catAx>
      <c:valAx>
        <c:axId val="36998353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092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4549722"/>
        <c:axId val="44076587"/>
      </c:bar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49722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1144964"/>
        <c:axId val="13433765"/>
      </c:bar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At val="0"/>
        <c:auto val="1"/>
        <c:lblOffset val="100"/>
        <c:tickLblSkip val="1"/>
        <c:noMultiLvlLbl val="0"/>
      </c:catAx>
      <c:valAx>
        <c:axId val="13433765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4964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127 650,8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131 879,3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4 205,4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Затверджений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65 061,3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4 228,5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"/>
    </sheetNames>
    <sheetDataSet>
      <sheetData sheetId="2">
        <row r="87">
          <cell r="D87">
            <v>300.92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1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1"/>
      <c r="P1" s="114" t="s">
        <v>52</v>
      </c>
      <c r="Q1" s="115"/>
      <c r="R1" s="115"/>
      <c r="S1" s="115"/>
      <c r="T1" s="115"/>
      <c r="U1" s="116"/>
    </row>
    <row r="2" spans="1:21" ht="15" thickBot="1">
      <c r="A2" s="117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"/>
      <c r="P2" s="120" t="s">
        <v>60</v>
      </c>
      <c r="Q2" s="121"/>
      <c r="R2" s="121"/>
      <c r="S2" s="121"/>
      <c r="T2" s="121"/>
      <c r="U2" s="122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56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3" t="s">
        <v>55</v>
      </c>
      <c r="T3" s="124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25">
        <v>0</v>
      </c>
      <c r="T4" s="126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27">
        <v>0</v>
      </c>
      <c r="T5" s="128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29">
        <v>1</v>
      </c>
      <c r="T6" s="130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27">
        <v>0</v>
      </c>
      <c r="T7" s="128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27">
        <v>0</v>
      </c>
      <c r="T8" s="128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27">
        <v>0</v>
      </c>
      <c r="T9" s="128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27">
        <v>0</v>
      </c>
      <c r="T10" s="128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27">
        <v>0</v>
      </c>
      <c r="T11" s="128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27">
        <v>0</v>
      </c>
      <c r="T12" s="128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27">
        <v>0</v>
      </c>
      <c r="T13" s="128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27">
        <v>0</v>
      </c>
      <c r="T14" s="128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27">
        <v>0</v>
      </c>
      <c r="T15" s="128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27">
        <v>0</v>
      </c>
      <c r="T16" s="128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27">
        <v>0</v>
      </c>
      <c r="T17" s="128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27">
        <v>0</v>
      </c>
      <c r="T18" s="128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27">
        <v>0</v>
      </c>
      <c r="T19" s="128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27">
        <v>0</v>
      </c>
      <c r="T20" s="128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27">
        <v>0</v>
      </c>
      <c r="T21" s="128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27">
        <v>0</v>
      </c>
      <c r="T22" s="128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133">
        <f>SUM(S4:S22)</f>
        <v>1</v>
      </c>
      <c r="T23" s="134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2" t="s">
        <v>35</v>
      </c>
      <c r="Q26" s="132"/>
      <c r="R26" s="132"/>
      <c r="S26" s="132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39" t="s">
        <v>30</v>
      </c>
      <c r="Q27" s="139"/>
      <c r="R27" s="139"/>
      <c r="S27" s="139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6">
        <v>42401</v>
      </c>
      <c r="Q28" s="140">
        <f>'[2]січень'!$D$87</f>
        <v>300.92</v>
      </c>
      <c r="R28" s="140"/>
      <c r="S28" s="140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7"/>
      <c r="Q29" s="140"/>
      <c r="R29" s="140"/>
      <c r="S29" s="140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1" t="s">
        <v>48</v>
      </c>
      <c r="R31" s="142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31" t="s">
        <v>42</v>
      </c>
      <c r="R32" s="131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2" t="s">
        <v>31</v>
      </c>
      <c r="Q36" s="132"/>
      <c r="R36" s="132"/>
      <c r="S36" s="132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5" t="s">
        <v>32</v>
      </c>
      <c r="Q37" s="135"/>
      <c r="R37" s="135"/>
      <c r="S37" s="135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6">
        <v>42401</v>
      </c>
      <c r="Q38" s="138">
        <v>58550.5</v>
      </c>
      <c r="R38" s="138"/>
      <c r="S38" s="138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7"/>
      <c r="Q39" s="138"/>
      <c r="R39" s="138"/>
      <c r="S39" s="138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1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1"/>
      <c r="P1" s="114" t="s">
        <v>62</v>
      </c>
      <c r="Q1" s="115"/>
      <c r="R1" s="115"/>
      <c r="S1" s="115"/>
      <c r="T1" s="115"/>
      <c r="U1" s="116"/>
    </row>
    <row r="2" spans="1:21" ht="15" thickBot="1">
      <c r="A2" s="117" t="s">
        <v>68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"/>
      <c r="P2" s="120" t="s">
        <v>69</v>
      </c>
      <c r="Q2" s="121"/>
      <c r="R2" s="121"/>
      <c r="S2" s="121"/>
      <c r="T2" s="121"/>
      <c r="U2" s="122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64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67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3" t="s">
        <v>55</v>
      </c>
      <c r="T3" s="124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AVERAGE(L4:L23)</f>
        <v>3463.3360000000002</v>
      </c>
      <c r="P4" s="99">
        <v>0</v>
      </c>
      <c r="Q4" s="100">
        <v>0</v>
      </c>
      <c r="R4" s="101">
        <v>0</v>
      </c>
      <c r="S4" s="143">
        <v>0</v>
      </c>
      <c r="T4" s="144"/>
      <c r="U4" s="10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3463.3</v>
      </c>
      <c r="P5" s="103">
        <v>11.65</v>
      </c>
      <c r="Q5" s="97">
        <v>0</v>
      </c>
      <c r="R5" s="104">
        <v>7.8</v>
      </c>
      <c r="S5" s="145">
        <v>0</v>
      </c>
      <c r="T5" s="146"/>
      <c r="U5" s="102">
        <f aca="true" t="shared" si="2" ref="U5:U24">P5+Q5+S5+R5+T5</f>
        <v>19.45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3463.3</v>
      </c>
      <c r="P6" s="105">
        <v>0</v>
      </c>
      <c r="Q6" s="106">
        <v>0</v>
      </c>
      <c r="R6" s="107">
        <v>0</v>
      </c>
      <c r="S6" s="147">
        <v>0</v>
      </c>
      <c r="T6" s="148"/>
      <c r="U6" s="10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3161</v>
      </c>
      <c r="N7" s="4">
        <f t="shared" si="1"/>
        <v>1.097279341980386</v>
      </c>
      <c r="O7" s="2">
        <v>3463.3</v>
      </c>
      <c r="P7" s="103">
        <v>0</v>
      </c>
      <c r="Q7" s="97">
        <v>0</v>
      </c>
      <c r="R7" s="104">
        <v>0</v>
      </c>
      <c r="S7" s="145">
        <v>0</v>
      </c>
      <c r="T7" s="146"/>
      <c r="U7" s="10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6650</v>
      </c>
      <c r="N8" s="4">
        <f t="shared" si="1"/>
        <v>0.9799097744360902</v>
      </c>
      <c r="O8" s="2">
        <v>3463.3</v>
      </c>
      <c r="P8" s="103">
        <v>0</v>
      </c>
      <c r="Q8" s="97">
        <v>0</v>
      </c>
      <c r="R8" s="104">
        <v>7.5</v>
      </c>
      <c r="S8" s="145">
        <v>0</v>
      </c>
      <c r="T8" s="146"/>
      <c r="U8" s="10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3463.3</v>
      </c>
      <c r="P9" s="103">
        <v>0</v>
      </c>
      <c r="Q9" s="97">
        <v>0</v>
      </c>
      <c r="R9" s="108">
        <v>0</v>
      </c>
      <c r="S9" s="145">
        <v>0</v>
      </c>
      <c r="T9" s="146"/>
      <c r="U9" s="102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-20.579999999999856</v>
      </c>
      <c r="L10" s="39">
        <v>2918.32</v>
      </c>
      <c r="M10" s="52">
        <v>2340</v>
      </c>
      <c r="N10" s="4">
        <f t="shared" si="1"/>
        <v>1.2471452991452991</v>
      </c>
      <c r="O10" s="2">
        <v>3463.3</v>
      </c>
      <c r="P10" s="103">
        <v>0</v>
      </c>
      <c r="Q10" s="97">
        <v>0</v>
      </c>
      <c r="R10" s="104">
        <v>0</v>
      </c>
      <c r="S10" s="145">
        <v>1</v>
      </c>
      <c r="T10" s="146"/>
      <c r="U10" s="102">
        <f t="shared" si="2"/>
        <v>1</v>
      </c>
    </row>
    <row r="11" spans="1:21" ht="12.75">
      <c r="A11" s="11">
        <v>42410</v>
      </c>
      <c r="B11" s="39">
        <v>1255.9</v>
      </c>
      <c r="C11" s="72">
        <v>9.2</v>
      </c>
      <c r="D11" s="3">
        <v>40.7</v>
      </c>
      <c r="E11" s="3">
        <v>163.5</v>
      </c>
      <c r="F11" s="39">
        <v>1050.9</v>
      </c>
      <c r="G11" s="3">
        <v>31.5</v>
      </c>
      <c r="H11" s="3">
        <v>39.1</v>
      </c>
      <c r="I11" s="3">
        <v>0</v>
      </c>
      <c r="J11" s="3">
        <v>10.7</v>
      </c>
      <c r="K11" s="39">
        <f t="shared" si="0"/>
        <v>10.799999999999908</v>
      </c>
      <c r="L11" s="39">
        <v>2612.3</v>
      </c>
      <c r="M11" s="39">
        <v>2150</v>
      </c>
      <c r="N11" s="4">
        <f t="shared" si="1"/>
        <v>1.2150232558139535</v>
      </c>
      <c r="O11" s="2">
        <v>3463.3</v>
      </c>
      <c r="P11" s="103">
        <v>0</v>
      </c>
      <c r="Q11" s="97">
        <v>0</v>
      </c>
      <c r="R11" s="104">
        <v>0</v>
      </c>
      <c r="S11" s="145">
        <v>0</v>
      </c>
      <c r="T11" s="146"/>
      <c r="U11" s="102">
        <f t="shared" si="2"/>
        <v>0</v>
      </c>
    </row>
    <row r="12" spans="1:21" ht="12.75">
      <c r="A12" s="11">
        <v>42411</v>
      </c>
      <c r="B12" s="39">
        <v>985.8</v>
      </c>
      <c r="C12" s="72">
        <v>25.9</v>
      </c>
      <c r="D12" s="3">
        <v>15.7</v>
      </c>
      <c r="E12" s="3">
        <v>105.9</v>
      </c>
      <c r="F12" s="39">
        <v>1238.6</v>
      </c>
      <c r="G12" s="3">
        <v>66.9</v>
      </c>
      <c r="H12" s="3">
        <v>20.9</v>
      </c>
      <c r="I12" s="3">
        <v>0</v>
      </c>
      <c r="J12" s="3">
        <v>2.9</v>
      </c>
      <c r="K12" s="39">
        <f t="shared" si="0"/>
        <v>3.299999999999996</v>
      </c>
      <c r="L12" s="39">
        <v>2465.9</v>
      </c>
      <c r="M12" s="39">
        <v>2400</v>
      </c>
      <c r="N12" s="4">
        <f t="shared" si="1"/>
        <v>1.0274583333333334</v>
      </c>
      <c r="O12" s="2">
        <v>3463.3</v>
      </c>
      <c r="P12" s="103">
        <v>0</v>
      </c>
      <c r="Q12" s="97">
        <v>0</v>
      </c>
      <c r="R12" s="104">
        <v>0</v>
      </c>
      <c r="S12" s="145">
        <v>0</v>
      </c>
      <c r="T12" s="146"/>
      <c r="U12" s="102">
        <f t="shared" si="2"/>
        <v>0</v>
      </c>
    </row>
    <row r="13" spans="1:21" ht="12.75">
      <c r="A13" s="11">
        <v>42412</v>
      </c>
      <c r="B13" s="39">
        <v>1436.7</v>
      </c>
      <c r="C13" s="72">
        <v>18.3</v>
      </c>
      <c r="D13" s="3">
        <v>2.5</v>
      </c>
      <c r="E13" s="3">
        <v>246.8</v>
      </c>
      <c r="F13" s="39">
        <v>1259.3</v>
      </c>
      <c r="G13" s="3">
        <v>33.8</v>
      </c>
      <c r="H13" s="3">
        <v>25.7</v>
      </c>
      <c r="I13" s="3">
        <v>0</v>
      </c>
      <c r="J13" s="3">
        <v>3</v>
      </c>
      <c r="K13" s="39">
        <f t="shared" si="0"/>
        <v>11.440000000000058</v>
      </c>
      <c r="L13" s="39">
        <v>3037.54</v>
      </c>
      <c r="M13" s="39">
        <v>3030</v>
      </c>
      <c r="N13" s="4">
        <f t="shared" si="1"/>
        <v>1.0024884488448844</v>
      </c>
      <c r="O13" s="2">
        <v>3463.3</v>
      </c>
      <c r="P13" s="103">
        <v>0</v>
      </c>
      <c r="Q13" s="97">
        <v>0</v>
      </c>
      <c r="R13" s="104">
        <v>120.54</v>
      </c>
      <c r="S13" s="145">
        <v>0</v>
      </c>
      <c r="T13" s="146"/>
      <c r="U13" s="102">
        <f t="shared" si="2"/>
        <v>120.54</v>
      </c>
    </row>
    <row r="14" spans="1:21" ht="12.75">
      <c r="A14" s="11">
        <v>42415</v>
      </c>
      <c r="B14" s="39">
        <v>3422.7</v>
      </c>
      <c r="C14" s="72">
        <v>23.6</v>
      </c>
      <c r="D14" s="3">
        <v>6.5</v>
      </c>
      <c r="E14" s="3">
        <v>231.5</v>
      </c>
      <c r="F14" s="39">
        <v>1012.6</v>
      </c>
      <c r="G14" s="3">
        <v>24.2</v>
      </c>
      <c r="H14" s="3">
        <v>39</v>
      </c>
      <c r="I14" s="3">
        <v>0</v>
      </c>
      <c r="J14" s="3">
        <v>0.4</v>
      </c>
      <c r="K14" s="39">
        <f t="shared" si="0"/>
        <v>2.9300000000005384</v>
      </c>
      <c r="L14" s="39">
        <v>4763.43</v>
      </c>
      <c r="M14" s="39">
        <v>3860</v>
      </c>
      <c r="N14" s="4">
        <f t="shared" si="1"/>
        <v>1.2340492227979276</v>
      </c>
      <c r="O14" s="2">
        <v>3463.3</v>
      </c>
      <c r="P14" s="103">
        <v>0</v>
      </c>
      <c r="Q14" s="97">
        <v>0</v>
      </c>
      <c r="R14" s="108">
        <v>67.05</v>
      </c>
      <c r="S14" s="145">
        <v>0</v>
      </c>
      <c r="T14" s="146"/>
      <c r="U14" s="102">
        <f t="shared" si="2"/>
        <v>67.05</v>
      </c>
    </row>
    <row r="15" spans="1:21" ht="12.75">
      <c r="A15" s="11">
        <v>42416</v>
      </c>
      <c r="B15" s="39">
        <v>1541.7</v>
      </c>
      <c r="C15" s="72">
        <v>59.8</v>
      </c>
      <c r="D15" s="3">
        <v>49</v>
      </c>
      <c r="E15" s="3">
        <v>230.3</v>
      </c>
      <c r="F15" s="39">
        <v>1158.7</v>
      </c>
      <c r="G15" s="3">
        <v>60.9</v>
      </c>
      <c r="H15" s="3">
        <v>23.7</v>
      </c>
      <c r="I15" s="3">
        <v>0</v>
      </c>
      <c r="J15" s="3">
        <v>3.3</v>
      </c>
      <c r="K15" s="39">
        <f t="shared" si="0"/>
        <v>-8.899999999999999</v>
      </c>
      <c r="L15" s="39">
        <v>3118.5</v>
      </c>
      <c r="M15" s="39">
        <v>2230</v>
      </c>
      <c r="N15" s="4">
        <f t="shared" si="1"/>
        <v>1.3984304932735425</v>
      </c>
      <c r="O15" s="2">
        <v>3463.3</v>
      </c>
      <c r="P15" s="103">
        <v>0</v>
      </c>
      <c r="Q15" s="97">
        <v>0</v>
      </c>
      <c r="R15" s="108">
        <v>0</v>
      </c>
      <c r="S15" s="145">
        <v>0</v>
      </c>
      <c r="T15" s="146"/>
      <c r="U15" s="102">
        <f t="shared" si="2"/>
        <v>0</v>
      </c>
    </row>
    <row r="16" spans="1:21" ht="12.75">
      <c r="A16" s="11">
        <v>42417</v>
      </c>
      <c r="B16" s="97">
        <v>1008.7</v>
      </c>
      <c r="C16" s="98">
        <v>58.5</v>
      </c>
      <c r="D16" s="71">
        <v>10.9</v>
      </c>
      <c r="E16" s="71">
        <v>277.3</v>
      </c>
      <c r="F16" s="89">
        <v>2907</v>
      </c>
      <c r="G16" s="71">
        <v>34.6</v>
      </c>
      <c r="H16" s="71">
        <v>20.5</v>
      </c>
      <c r="I16" s="71">
        <v>0</v>
      </c>
      <c r="J16" s="71">
        <v>0</v>
      </c>
      <c r="K16" s="39">
        <f t="shared" si="0"/>
        <v>74.39999999999955</v>
      </c>
      <c r="L16" s="45">
        <v>4391.9</v>
      </c>
      <c r="M16" s="52">
        <v>2490</v>
      </c>
      <c r="N16" s="4">
        <f>L16/M16</f>
        <v>1.7638152610441766</v>
      </c>
      <c r="O16" s="2">
        <v>3463.3</v>
      </c>
      <c r="P16" s="103">
        <v>138.94</v>
      </c>
      <c r="Q16" s="97">
        <v>0</v>
      </c>
      <c r="R16" s="108">
        <v>0</v>
      </c>
      <c r="S16" s="145">
        <v>0</v>
      </c>
      <c r="T16" s="146"/>
      <c r="U16" s="102">
        <f t="shared" si="2"/>
        <v>138.94</v>
      </c>
    </row>
    <row r="17" spans="1:21" ht="12.75">
      <c r="A17" s="11">
        <v>42418</v>
      </c>
      <c r="B17" s="39">
        <v>1762.85</v>
      </c>
      <c r="C17" s="72">
        <v>154.6</v>
      </c>
      <c r="D17" s="3">
        <v>12.3</v>
      </c>
      <c r="E17" s="3">
        <v>314.4</v>
      </c>
      <c r="F17" s="39">
        <v>2112.4</v>
      </c>
      <c r="G17" s="3">
        <v>17.95</v>
      </c>
      <c r="H17" s="3">
        <v>23.7</v>
      </c>
      <c r="I17" s="3">
        <v>0</v>
      </c>
      <c r="J17" s="3">
        <v>36.73</v>
      </c>
      <c r="K17" s="39">
        <f t="shared" si="0"/>
        <v>80.87</v>
      </c>
      <c r="L17" s="39">
        <v>4515.8</v>
      </c>
      <c r="M17" s="52">
        <v>3800</v>
      </c>
      <c r="N17" s="4">
        <f t="shared" si="1"/>
        <v>1.1883684210526315</v>
      </c>
      <c r="O17" s="2">
        <v>3463.3</v>
      </c>
      <c r="P17" s="103">
        <v>20.4</v>
      </c>
      <c r="Q17" s="97">
        <v>0</v>
      </c>
      <c r="R17" s="108">
        <v>0</v>
      </c>
      <c r="S17" s="145">
        <v>0</v>
      </c>
      <c r="T17" s="146"/>
      <c r="U17" s="102">
        <f t="shared" si="2"/>
        <v>20.4</v>
      </c>
    </row>
    <row r="18" spans="1:21" ht="12.75">
      <c r="A18" s="11">
        <v>42419</v>
      </c>
      <c r="B18" s="39">
        <v>2622.8</v>
      </c>
      <c r="C18" s="72">
        <v>49.4</v>
      </c>
      <c r="D18" s="3">
        <v>42.2</v>
      </c>
      <c r="E18" s="3">
        <v>642.6</v>
      </c>
      <c r="F18" s="39">
        <v>1706.2</v>
      </c>
      <c r="G18" s="3">
        <v>53.4</v>
      </c>
      <c r="H18" s="3">
        <v>8</v>
      </c>
      <c r="I18" s="3">
        <v>0</v>
      </c>
      <c r="J18" s="3">
        <v>16.94</v>
      </c>
      <c r="K18" s="39">
        <f t="shared" si="0"/>
        <v>2.4599999999999547</v>
      </c>
      <c r="L18" s="39">
        <v>5144</v>
      </c>
      <c r="M18" s="39">
        <v>3400</v>
      </c>
      <c r="N18" s="4">
        <f t="shared" si="1"/>
        <v>1.5129411764705882</v>
      </c>
      <c r="O18" s="2">
        <v>3463.3</v>
      </c>
      <c r="P18" s="103">
        <v>5</v>
      </c>
      <c r="Q18" s="97">
        <v>0</v>
      </c>
      <c r="R18" s="104">
        <v>0</v>
      </c>
      <c r="S18" s="145">
        <v>0</v>
      </c>
      <c r="T18" s="146"/>
      <c r="U18" s="102">
        <f t="shared" si="2"/>
        <v>5</v>
      </c>
    </row>
    <row r="19" spans="1:21" ht="12.75">
      <c r="A19" s="11">
        <v>42422</v>
      </c>
      <c r="B19" s="39">
        <v>1853.7</v>
      </c>
      <c r="C19" s="72">
        <v>96.6</v>
      </c>
      <c r="D19" s="3">
        <v>9.7</v>
      </c>
      <c r="E19" s="3">
        <v>740.2</v>
      </c>
      <c r="F19" s="39">
        <v>387.1</v>
      </c>
      <c r="G19" s="3">
        <v>25.5</v>
      </c>
      <c r="H19" s="3">
        <v>50.1</v>
      </c>
      <c r="I19" s="3">
        <v>0</v>
      </c>
      <c r="J19" s="3">
        <v>4.2</v>
      </c>
      <c r="K19" s="39">
        <f t="shared" si="0"/>
        <v>7.39999999999993</v>
      </c>
      <c r="L19" s="39">
        <v>3174.5</v>
      </c>
      <c r="M19" s="39">
        <v>5600</v>
      </c>
      <c r="N19" s="4">
        <f>L19/M19</f>
        <v>0.566875</v>
      </c>
      <c r="O19" s="2">
        <v>3463.3</v>
      </c>
      <c r="P19" s="103">
        <v>0</v>
      </c>
      <c r="Q19" s="97">
        <v>0</v>
      </c>
      <c r="R19" s="104">
        <v>0</v>
      </c>
      <c r="S19" s="145">
        <v>0</v>
      </c>
      <c r="T19" s="146"/>
      <c r="U19" s="102">
        <f t="shared" si="2"/>
        <v>0</v>
      </c>
    </row>
    <row r="20" spans="1:21" ht="12.75">
      <c r="A20" s="11">
        <v>42423</v>
      </c>
      <c r="B20" s="39">
        <v>2157.8</v>
      </c>
      <c r="C20" s="72">
        <v>719.1</v>
      </c>
      <c r="D20" s="3">
        <v>6.1</v>
      </c>
      <c r="E20" s="3">
        <v>478</v>
      </c>
      <c r="F20" s="39">
        <v>64.1</v>
      </c>
      <c r="G20" s="3">
        <v>40.5</v>
      </c>
      <c r="H20" s="3">
        <v>11.6</v>
      </c>
      <c r="I20" s="3">
        <v>0</v>
      </c>
      <c r="J20" s="3">
        <v>0</v>
      </c>
      <c r="K20" s="39">
        <f t="shared" si="0"/>
        <v>3.3999999999996877</v>
      </c>
      <c r="L20" s="39">
        <v>3480.6</v>
      </c>
      <c r="M20" s="39">
        <v>2360</v>
      </c>
      <c r="N20" s="4">
        <f t="shared" si="1"/>
        <v>1.4748305084745763</v>
      </c>
      <c r="O20" s="2">
        <v>3463.3</v>
      </c>
      <c r="P20" s="103">
        <v>2.3</v>
      </c>
      <c r="Q20" s="97">
        <v>0</v>
      </c>
      <c r="R20" s="104">
        <v>0</v>
      </c>
      <c r="S20" s="145">
        <v>0</v>
      </c>
      <c r="T20" s="146"/>
      <c r="U20" s="102">
        <f t="shared" si="2"/>
        <v>2.3</v>
      </c>
    </row>
    <row r="21" spans="1:21" ht="12.75">
      <c r="A21" s="11">
        <v>42424</v>
      </c>
      <c r="B21" s="39">
        <v>443.1</v>
      </c>
      <c r="C21" s="72">
        <v>207.3</v>
      </c>
      <c r="D21" s="3">
        <v>42.9</v>
      </c>
      <c r="E21" s="39">
        <v>730.5</v>
      </c>
      <c r="F21" s="39">
        <v>135.4</v>
      </c>
      <c r="G21" s="3">
        <v>46.12</v>
      </c>
      <c r="H21" s="3">
        <v>34.7</v>
      </c>
      <c r="I21" s="3">
        <v>0</v>
      </c>
      <c r="J21" s="3">
        <v>22</v>
      </c>
      <c r="K21" s="39">
        <f t="shared" si="0"/>
        <v>2.5800000000000622</v>
      </c>
      <c r="L21" s="39">
        <v>1664.6</v>
      </c>
      <c r="M21" s="39">
        <v>1950</v>
      </c>
      <c r="N21" s="4">
        <f t="shared" si="1"/>
        <v>0.8536410256410256</v>
      </c>
      <c r="O21" s="2">
        <v>3463.3</v>
      </c>
      <c r="P21" s="109">
        <v>0</v>
      </c>
      <c r="Q21" s="108">
        <v>0</v>
      </c>
      <c r="R21" s="104">
        <v>40</v>
      </c>
      <c r="S21" s="145">
        <v>0</v>
      </c>
      <c r="T21" s="146"/>
      <c r="U21" s="102">
        <f t="shared" si="2"/>
        <v>40</v>
      </c>
    </row>
    <row r="22" spans="1:21" ht="12.75">
      <c r="A22" s="11">
        <v>42425</v>
      </c>
      <c r="B22" s="39">
        <v>1650.8</v>
      </c>
      <c r="C22" s="72">
        <v>470.8</v>
      </c>
      <c r="D22" s="3">
        <v>33.7</v>
      </c>
      <c r="E22" s="39">
        <v>1277</v>
      </c>
      <c r="F22" s="39">
        <v>52.4</v>
      </c>
      <c r="G22" s="3">
        <v>28.14</v>
      </c>
      <c r="H22" s="3">
        <v>20.2</v>
      </c>
      <c r="I22" s="3">
        <v>0</v>
      </c>
      <c r="J22" s="3">
        <v>1</v>
      </c>
      <c r="K22" s="39">
        <f t="shared" si="0"/>
        <v>2.860000000000138</v>
      </c>
      <c r="L22" s="39">
        <v>3536.9</v>
      </c>
      <c r="M22" s="39">
        <v>1550</v>
      </c>
      <c r="N22" s="4">
        <f t="shared" si="1"/>
        <v>2.2818709677419355</v>
      </c>
      <c r="O22" s="2">
        <v>3463.3</v>
      </c>
      <c r="P22" s="109">
        <v>11.9</v>
      </c>
      <c r="Q22" s="108">
        <v>0</v>
      </c>
      <c r="R22" s="104">
        <v>0</v>
      </c>
      <c r="S22" s="145">
        <v>0</v>
      </c>
      <c r="T22" s="146"/>
      <c r="U22" s="102">
        <f t="shared" si="2"/>
        <v>11.9</v>
      </c>
    </row>
    <row r="23" spans="1:21" ht="12.75">
      <c r="A23" s="11">
        <v>42426</v>
      </c>
      <c r="B23" s="39">
        <v>1906.8</v>
      </c>
      <c r="C23" s="72">
        <v>1226.9</v>
      </c>
      <c r="D23" s="3">
        <v>26.6</v>
      </c>
      <c r="E23" s="39">
        <v>2804.24</v>
      </c>
      <c r="F23" s="39">
        <v>255.3</v>
      </c>
      <c r="G23" s="3">
        <v>2.54</v>
      </c>
      <c r="H23" s="3">
        <v>26.7</v>
      </c>
      <c r="I23" s="3">
        <v>0</v>
      </c>
      <c r="J23" s="3">
        <v>0</v>
      </c>
      <c r="K23" s="39">
        <f t="shared" si="0"/>
        <v>7.119999999999845</v>
      </c>
      <c r="L23" s="39">
        <v>6256.2</v>
      </c>
      <c r="M23" s="39">
        <v>2500</v>
      </c>
      <c r="N23" s="4">
        <f t="shared" si="1"/>
        <v>2.50248</v>
      </c>
      <c r="O23" s="2">
        <v>3463.3</v>
      </c>
      <c r="P23" s="109">
        <v>163.6</v>
      </c>
      <c r="Q23" s="108">
        <v>0</v>
      </c>
      <c r="R23" s="104">
        <v>0.5</v>
      </c>
      <c r="S23" s="145">
        <v>0</v>
      </c>
      <c r="T23" s="146"/>
      <c r="U23" s="102">
        <f t="shared" si="2"/>
        <v>164.1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6130.3</v>
      </c>
      <c r="N24" s="4">
        <f t="shared" si="1"/>
        <v>0</v>
      </c>
      <c r="O24" s="2">
        <v>3463.3</v>
      </c>
      <c r="P24" s="109"/>
      <c r="Q24" s="108"/>
      <c r="R24" s="104"/>
      <c r="S24" s="145"/>
      <c r="T24" s="146"/>
      <c r="U24" s="10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33374.85</v>
      </c>
      <c r="C25" s="87">
        <f t="shared" si="3"/>
        <v>3154.4</v>
      </c>
      <c r="D25" s="87">
        <f t="shared" si="3"/>
        <v>430.49999999999994</v>
      </c>
      <c r="E25" s="87">
        <f t="shared" si="3"/>
        <v>8997.89</v>
      </c>
      <c r="F25" s="87">
        <f>SUM(F4:F24)</f>
        <v>20422.2</v>
      </c>
      <c r="G25" s="87">
        <f t="shared" si="3"/>
        <v>709.55</v>
      </c>
      <c r="H25" s="87">
        <f t="shared" si="3"/>
        <v>531.4</v>
      </c>
      <c r="I25" s="88">
        <f t="shared" si="3"/>
        <v>587.05</v>
      </c>
      <c r="J25" s="88">
        <f t="shared" si="3"/>
        <v>273.66999999999996</v>
      </c>
      <c r="K25" s="40">
        <f t="shared" si="3"/>
        <v>785.2099999999992</v>
      </c>
      <c r="L25" s="40">
        <f t="shared" si="3"/>
        <v>69266.72</v>
      </c>
      <c r="M25" s="40">
        <f t="shared" si="3"/>
        <v>65061.3</v>
      </c>
      <c r="N25" s="12">
        <f t="shared" si="1"/>
        <v>1.0646378108030425</v>
      </c>
      <c r="O25" s="2"/>
      <c r="P25" s="110">
        <f>SUM(P4:P24)</f>
        <v>353.79</v>
      </c>
      <c r="Q25" s="110">
        <f>SUM(Q4:Q24)</f>
        <v>0</v>
      </c>
      <c r="R25" s="110">
        <f>SUM(R4:R24)</f>
        <v>243.39</v>
      </c>
      <c r="S25" s="149">
        <f>SUM(S4:S24)</f>
        <v>1</v>
      </c>
      <c r="T25" s="150"/>
      <c r="U25" s="110">
        <f>P25+Q25+S25+R25+T25</f>
        <v>598.1800000000001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2" t="s">
        <v>35</v>
      </c>
      <c r="Q28" s="132"/>
      <c r="R28" s="132"/>
      <c r="S28" s="132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9" t="s">
        <v>30</v>
      </c>
      <c r="Q29" s="139"/>
      <c r="R29" s="139"/>
      <c r="S29" s="139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6">
        <v>42429</v>
      </c>
      <c r="Q30" s="140">
        <v>384.7339</v>
      </c>
      <c r="R30" s="140"/>
      <c r="S30" s="140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7"/>
      <c r="Q31" s="140"/>
      <c r="R31" s="140"/>
      <c r="S31" s="140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1" t="s">
        <v>48</v>
      </c>
      <c r="R33" s="142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31" t="s">
        <v>42</v>
      </c>
      <c r="R34" s="131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2" t="s">
        <v>31</v>
      </c>
      <c r="Q38" s="132"/>
      <c r="R38" s="132"/>
      <c r="S38" s="132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32</v>
      </c>
      <c r="Q39" s="135"/>
      <c r="R39" s="135"/>
      <c r="S39" s="135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6">
        <v>42429</v>
      </c>
      <c r="Q40" s="138">
        <v>25580.642299999996</v>
      </c>
      <c r="R40" s="138"/>
      <c r="S40" s="138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7"/>
      <c r="Q41" s="138"/>
      <c r="R41" s="138"/>
      <c r="S41" s="138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9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67" t="s">
        <v>70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8"/>
      <c r="M27" s="168"/>
      <c r="N27" s="168"/>
    </row>
    <row r="28" spans="1:16" ht="78.75" customHeight="1">
      <c r="A28" s="163" t="s">
        <v>34</v>
      </c>
      <c r="B28" s="160" t="s">
        <v>46</v>
      </c>
      <c r="C28" s="160"/>
      <c r="D28" s="154" t="s">
        <v>58</v>
      </c>
      <c r="E28" s="165"/>
      <c r="F28" s="166" t="s">
        <v>47</v>
      </c>
      <c r="G28" s="153"/>
      <c r="H28" s="161" t="s">
        <v>57</v>
      </c>
      <c r="I28" s="154"/>
      <c r="J28" s="161"/>
      <c r="K28" s="153"/>
      <c r="L28" s="157" t="s">
        <v>38</v>
      </c>
      <c r="M28" s="158"/>
      <c r="N28" s="159"/>
      <c r="O28" s="151" t="s">
        <v>71</v>
      </c>
      <c r="P28" s="152"/>
    </row>
    <row r="29" spans="1:16" ht="31.5">
      <c r="A29" s="164"/>
      <c r="B29" s="67" t="s">
        <v>63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53"/>
      <c r="P29" s="154"/>
    </row>
    <row r="30" spans="1:16" ht="23.25" customHeight="1" thickBot="1">
      <c r="A30" s="62">
        <f>лютий!Q40</f>
        <v>25580.642299999996</v>
      </c>
      <c r="B30" s="68">
        <v>1132.4</v>
      </c>
      <c r="C30" s="68">
        <v>376.67</v>
      </c>
      <c r="D30" s="68">
        <v>0</v>
      </c>
      <c r="E30" s="68">
        <v>0.09</v>
      </c>
      <c r="F30" s="68">
        <v>584.85</v>
      </c>
      <c r="G30" s="68">
        <v>526.29</v>
      </c>
      <c r="H30" s="68">
        <v>2</v>
      </c>
      <c r="I30" s="68">
        <v>2</v>
      </c>
      <c r="J30" s="68"/>
      <c r="K30" s="68"/>
      <c r="L30" s="84">
        <v>1719.25</v>
      </c>
      <c r="M30" s="69">
        <v>905.05</v>
      </c>
      <c r="N30" s="70">
        <v>-814.2</v>
      </c>
      <c r="O30" s="155">
        <f>лютий!Q30</f>
        <v>384.7339</v>
      </c>
      <c r="P30" s="156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60"/>
      <c r="P31" s="160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60590.265</v>
      </c>
      <c r="C47" s="37">
        <v>63588.18</v>
      </c>
      <c r="F47" s="1" t="s">
        <v>23</v>
      </c>
      <c r="G47" s="7"/>
      <c r="H47" s="162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20002.82</v>
      </c>
      <c r="C48" s="15">
        <v>17690.8</v>
      </c>
      <c r="G48" s="7"/>
      <c r="H48" s="162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26545.24</v>
      </c>
      <c r="C49" s="14">
        <v>33317.69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v>3291.6</v>
      </c>
      <c r="C50" s="14">
        <v>3480.12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12060.4</v>
      </c>
      <c r="C51" s="14">
        <v>8714.75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1339.015</v>
      </c>
      <c r="C52" s="14">
        <v>1303.34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473.3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3221.4559999999883</v>
      </c>
      <c r="C54" s="14">
        <v>3311.13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127650.79599999999</v>
      </c>
      <c r="C55" s="10">
        <v>131879.31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1" sqref="F21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66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3">
        <f>SUM(B6:M6)</f>
        <v>883900.5999999999</v>
      </c>
    </row>
    <row r="7" spans="1:14" ht="25.5">
      <c r="A7" s="16" t="s">
        <v>72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thickBot="1">
      <c r="A16" s="85" t="s">
        <v>65</v>
      </c>
      <c r="B16" s="51">
        <f>B7+B6</f>
        <v>62589.535</v>
      </c>
      <c r="C16" s="51">
        <f aca="true" t="shared" si="2" ref="C16:M16">C7+C6</f>
        <v>65061.267</v>
      </c>
      <c r="D16" s="51">
        <f t="shared" si="2"/>
        <v>62573.7</v>
      </c>
      <c r="E16" s="51">
        <f t="shared" si="2"/>
        <v>75098.8</v>
      </c>
      <c r="F16" s="51">
        <f t="shared" si="2"/>
        <v>69325.1</v>
      </c>
      <c r="G16" s="51">
        <f t="shared" si="2"/>
        <v>71492.6</v>
      </c>
      <c r="H16" s="51">
        <f t="shared" si="2"/>
        <v>82950.8</v>
      </c>
      <c r="I16" s="51">
        <f t="shared" si="2"/>
        <v>79994.8</v>
      </c>
      <c r="J16" s="51">
        <f t="shared" si="2"/>
        <v>68961.132</v>
      </c>
      <c r="K16" s="51">
        <f t="shared" si="2"/>
        <v>80078.416</v>
      </c>
      <c r="L16" s="51">
        <f t="shared" si="2"/>
        <v>80078.207</v>
      </c>
      <c r="M16" s="51">
        <f t="shared" si="2"/>
        <v>85696.243</v>
      </c>
      <c r="N16" s="54">
        <f t="shared" si="1"/>
        <v>883900.5999999999</v>
      </c>
      <c r="O16" s="18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2016-02-24T08:09:29Z</cp:lastPrinted>
  <dcterms:created xsi:type="dcterms:W3CDTF">2006-11-30T08:16:02Z</dcterms:created>
  <dcterms:modified xsi:type="dcterms:W3CDTF">2016-02-29T08:50:39Z</dcterms:modified>
  <cp:category/>
  <cp:version/>
  <cp:contentType/>
  <cp:contentStatus/>
</cp:coreProperties>
</file>